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Desktop\Меню школы 4 четвертьвесенне-летнее\"/>
    </mc:Choice>
  </mc:AlternateContent>
  <xr:revisionPtr revIDLastSave="0" documentId="13_ncr:1_{FF1ABF91-4DFA-42BF-B80D-FCEF0FC9373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9" i="1" l="1"/>
  <c r="F11" i="1"/>
  <c r="G11" i="1"/>
  <c r="H11" i="1"/>
  <c r="I11" i="1"/>
  <c r="J11" i="1"/>
  <c r="K11" i="1"/>
  <c r="L11" i="1"/>
  <c r="M11" i="1"/>
  <c r="N11" i="1"/>
  <c r="F101" i="1"/>
  <c r="G101" i="1"/>
  <c r="H101" i="1"/>
  <c r="I101" i="1"/>
  <c r="J101" i="1"/>
  <c r="K101" i="1"/>
  <c r="L101" i="1"/>
  <c r="M101" i="1"/>
  <c r="N101" i="1"/>
  <c r="N28" i="1"/>
  <c r="M28" i="1"/>
  <c r="L28" i="1"/>
  <c r="K28" i="1"/>
  <c r="J28" i="1"/>
  <c r="I28" i="1"/>
  <c r="H28" i="1"/>
  <c r="G28" i="1"/>
  <c r="F28" i="1"/>
  <c r="F77" i="1"/>
  <c r="G77" i="1"/>
  <c r="H77" i="1"/>
  <c r="I77" i="1"/>
  <c r="J77" i="1"/>
  <c r="K77" i="1"/>
  <c r="L77" i="1"/>
  <c r="M77" i="1"/>
  <c r="N77" i="1"/>
  <c r="E68" i="1"/>
  <c r="F68" i="1"/>
  <c r="G68" i="1"/>
  <c r="H68" i="1"/>
  <c r="I68" i="1"/>
  <c r="J68" i="1"/>
  <c r="K68" i="1"/>
  <c r="L68" i="1"/>
  <c r="M68" i="1"/>
  <c r="N68" i="1"/>
  <c r="E48" i="1"/>
  <c r="F48" i="1"/>
  <c r="G48" i="1"/>
  <c r="H48" i="1"/>
  <c r="I48" i="1"/>
  <c r="J48" i="1"/>
  <c r="K48" i="1"/>
  <c r="L48" i="1"/>
  <c r="M48" i="1"/>
  <c r="N48" i="1"/>
  <c r="E20" i="1"/>
  <c r="F20" i="1"/>
  <c r="G20" i="1"/>
  <c r="H20" i="1"/>
  <c r="I20" i="1"/>
  <c r="J20" i="1"/>
  <c r="K20" i="1"/>
  <c r="L20" i="1"/>
  <c r="M20" i="1"/>
  <c r="N20" i="1"/>
  <c r="F89" i="1" l="1"/>
  <c r="G89" i="1"/>
  <c r="H89" i="1"/>
  <c r="I89" i="1"/>
  <c r="J89" i="1"/>
  <c r="K89" i="1"/>
  <c r="L89" i="1"/>
  <c r="M89" i="1"/>
  <c r="F38" i="1"/>
  <c r="G38" i="1"/>
  <c r="H38" i="1"/>
  <c r="I38" i="1"/>
  <c r="J38" i="1"/>
  <c r="K38" i="1"/>
  <c r="L38" i="1"/>
  <c r="M38" i="1"/>
  <c r="N38" i="1"/>
  <c r="F56" i="1" l="1"/>
  <c r="G56" i="1"/>
  <c r="H56" i="1"/>
  <c r="I56" i="1"/>
  <c r="J56" i="1"/>
  <c r="K56" i="1"/>
  <c r="L56" i="1"/>
  <c r="M56" i="1"/>
  <c r="N56" i="1"/>
</calcChain>
</file>

<file path=xl/sharedStrings.xml><?xml version="1.0" encoding="utf-8"?>
<sst xmlns="http://schemas.openxmlformats.org/spreadsheetml/2006/main" count="111" uniqueCount="68">
  <si>
    <t xml:space="preserve">                                                               Первый день- Понедельник</t>
  </si>
  <si>
    <t>Завтрак</t>
  </si>
  <si>
    <t xml:space="preserve"> № рецептуры</t>
  </si>
  <si>
    <t xml:space="preserve"> выход,г</t>
  </si>
  <si>
    <t xml:space="preserve">    Б, г</t>
  </si>
  <si>
    <t xml:space="preserve">  Ж, г</t>
  </si>
  <si>
    <t xml:space="preserve">     У, г</t>
  </si>
  <si>
    <t xml:space="preserve"> Са, мг</t>
  </si>
  <si>
    <t xml:space="preserve">    Fe, мг</t>
  </si>
  <si>
    <t xml:space="preserve">   B1, мг</t>
  </si>
  <si>
    <t xml:space="preserve">   B2, мг</t>
  </si>
  <si>
    <t xml:space="preserve">    C, мг</t>
  </si>
  <si>
    <t xml:space="preserve"> Энерг.цен, ккал</t>
  </si>
  <si>
    <t>Итого</t>
  </si>
  <si>
    <t>Второй день- Вторник</t>
  </si>
  <si>
    <t>Картофельное пюре</t>
  </si>
  <si>
    <t>Котлета мясная</t>
  </si>
  <si>
    <t>пф</t>
  </si>
  <si>
    <t>Сок фруктовый</t>
  </si>
  <si>
    <t>Хлеб йодированный</t>
  </si>
  <si>
    <t>Третий день- Среда</t>
  </si>
  <si>
    <t>Гуляш из мяса птицы</t>
  </si>
  <si>
    <t xml:space="preserve">Макаронные изделия </t>
  </si>
  <si>
    <t>отварные</t>
  </si>
  <si>
    <t>Четвёртый день-Четверг</t>
  </si>
  <si>
    <t>Печенье</t>
  </si>
  <si>
    <t>Чай с сахаром</t>
  </si>
  <si>
    <t>Кислота аскорбиновая</t>
  </si>
  <si>
    <t>Пятый день-Пятница</t>
  </si>
  <si>
    <t>Рыба, припущенная в молоке</t>
  </si>
  <si>
    <t>Шестой день- Понедельник</t>
  </si>
  <si>
    <t>Макароны отварные с сыром</t>
  </si>
  <si>
    <t>Бутерброд с колбасой</t>
  </si>
  <si>
    <t>Седьмой день- Вторник</t>
  </si>
  <si>
    <t>Жаркое по- домашнему</t>
  </si>
  <si>
    <t>Восьмой день- Среда</t>
  </si>
  <si>
    <t>Плов из мяса говядины</t>
  </si>
  <si>
    <t>Девятый день - Четверг</t>
  </si>
  <si>
    <t>Сосиски отварные</t>
  </si>
  <si>
    <t>Гарнир сложный(картофельн</t>
  </si>
  <si>
    <t>пюре,капуста тушёная)</t>
  </si>
  <si>
    <t>Десятый день- пятница</t>
  </si>
  <si>
    <t>Каша молочная"Дружба" с</t>
  </si>
  <si>
    <t>маслом сливочным</t>
  </si>
  <si>
    <t>Бутерброд с маслом и</t>
  </si>
  <si>
    <t>повидлом</t>
  </si>
  <si>
    <t>20\5\15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</si>
  <si>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</si>
  <si>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</si>
  <si>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Уральского Регионального Центра Питания (2008)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</si>
  <si>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</si>
  <si>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</si>
  <si>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Меню составила технолог Тараненко А.Ю.</t>
  </si>
  <si>
    <t>Компот из сухофруктов</t>
  </si>
  <si>
    <t xml:space="preserve"> </t>
  </si>
  <si>
    <t>160/20</t>
  </si>
  <si>
    <t>Чай с сахаром и лимоном</t>
  </si>
  <si>
    <t xml:space="preserve">    200/7</t>
  </si>
  <si>
    <t>100/80</t>
  </si>
  <si>
    <t xml:space="preserve">    200/5</t>
  </si>
  <si>
    <t>Хлеб ржаной</t>
  </si>
  <si>
    <t>Пудинг из творога с рисом с</t>
  </si>
  <si>
    <t>молоком сгущённым</t>
  </si>
  <si>
    <t>150/20</t>
  </si>
  <si>
    <t>20/20</t>
  </si>
  <si>
    <t>Овощи свежие</t>
  </si>
  <si>
    <t>Пельмени мясные отварные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</si>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</sst>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1" fillId="0" borderId="0" xfId="0" applyNumberFormat="1" applyFont="1"/>
    <xf numFmtId="2" fontId="2" fillId="2" borderId="0" xfId="0" applyNumberFormat="1" applyFont="1" applyFill="1"/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9"/>
  <sheetViews>
    <sheetView tabSelected="1" topLeftCell="A76" workbookViewId="0">
      <selection activeCell="P97" sqref="P97"/>
    </sheetView>
  </sheetViews>
  <sheetFormatPr defaultRowHeight="15" x14ac:dyDescent="0.25"/>
  <cols>
    <col min="3" max="3" width="11.7109375" customWidth="1"/>
    <col min="4" max="4" width="14.85546875" customWidth="1"/>
  </cols>
  <sheetData>
    <row r="2" spans="1:16" x14ac:dyDescent="0.25">
      <c r="A2" s="1" t="s">
        <v>0</v>
      </c>
      <c r="D2" s="1"/>
      <c r="E2" s="1"/>
      <c r="F2" s="1"/>
    </row>
    <row r="4" spans="1:16" ht="30.75" customHeight="1" x14ac:dyDescent="0.25">
      <c r="A4" s="3" t="s">
        <v>1</v>
      </c>
      <c r="B4" s="2"/>
      <c r="C4" s="2"/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9" t="s">
        <v>8</v>
      </c>
      <c r="K4" s="9" t="s">
        <v>9</v>
      </c>
      <c r="L4" s="3" t="s">
        <v>10</v>
      </c>
      <c r="M4" s="3" t="s">
        <v>11</v>
      </c>
      <c r="N4" s="8" t="s">
        <v>12</v>
      </c>
    </row>
    <row r="5" spans="1:16" ht="15.75" x14ac:dyDescent="0.25">
      <c r="A5" s="2" t="s">
        <v>42</v>
      </c>
      <c r="B5" s="2"/>
      <c r="C5" s="2"/>
      <c r="D5" s="2">
        <v>102</v>
      </c>
      <c r="E5" s="2" t="s">
        <v>59</v>
      </c>
      <c r="F5" s="4">
        <v>5</v>
      </c>
      <c r="G5" s="4">
        <v>6.3</v>
      </c>
      <c r="H5" s="4">
        <v>26.53</v>
      </c>
      <c r="I5" s="4">
        <v>25.4</v>
      </c>
      <c r="J5" s="4">
        <v>2.84</v>
      </c>
      <c r="K5" s="4">
        <v>0.14000000000000001</v>
      </c>
      <c r="L5" s="4">
        <v>0.05</v>
      </c>
      <c r="M5" s="4"/>
      <c r="N5" s="4">
        <v>225</v>
      </c>
    </row>
    <row r="6" spans="1:16" ht="15.75" x14ac:dyDescent="0.25">
      <c r="A6" s="2" t="s">
        <v>43</v>
      </c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</row>
    <row r="7" spans="1:16" ht="15.75" x14ac:dyDescent="0.25">
      <c r="A7" s="2" t="s">
        <v>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5.75" x14ac:dyDescent="0.25">
      <c r="A8" s="2" t="s">
        <v>45</v>
      </c>
      <c r="B8" s="2"/>
      <c r="C8" s="2"/>
      <c r="D8" s="2">
        <v>382</v>
      </c>
      <c r="E8" s="10" t="s">
        <v>46</v>
      </c>
      <c r="F8" s="6">
        <v>2.58</v>
      </c>
      <c r="G8" s="6">
        <v>4.0999999999999996</v>
      </c>
      <c r="H8" s="6">
        <v>28.6</v>
      </c>
      <c r="I8" s="6">
        <v>11.3</v>
      </c>
      <c r="J8" s="6">
        <v>0.9</v>
      </c>
      <c r="K8" s="6">
        <v>0.05</v>
      </c>
      <c r="L8" s="6">
        <v>0.03</v>
      </c>
      <c r="M8" s="6">
        <v>0.1</v>
      </c>
      <c r="N8" s="6">
        <v>161.69999999999999</v>
      </c>
    </row>
    <row r="9" spans="1:16" ht="15.75" x14ac:dyDescent="0.25">
      <c r="A9" s="2" t="s">
        <v>26</v>
      </c>
      <c r="B9" s="2"/>
      <c r="C9" s="2"/>
      <c r="D9" s="2">
        <v>299</v>
      </c>
      <c r="E9" s="2">
        <v>200</v>
      </c>
      <c r="F9" s="4">
        <v>0.05</v>
      </c>
      <c r="G9" s="4">
        <v>0.02</v>
      </c>
      <c r="H9" s="4">
        <v>9.32</v>
      </c>
      <c r="I9" s="4">
        <v>10.6</v>
      </c>
      <c r="J9" s="4">
        <v>0.3</v>
      </c>
      <c r="K9" s="4"/>
      <c r="L9" s="4">
        <v>3.0000000000000001E-3</v>
      </c>
      <c r="M9" s="4">
        <v>0.03</v>
      </c>
      <c r="N9" s="4">
        <v>37.299999999999997</v>
      </c>
    </row>
    <row r="10" spans="1:16" ht="15.75" x14ac:dyDescent="0.25">
      <c r="A10" s="2" t="s">
        <v>27</v>
      </c>
      <c r="B10" s="2"/>
      <c r="C10" s="2"/>
      <c r="D10" s="2"/>
      <c r="E10" s="2">
        <v>2.5000000000000001E-2</v>
      </c>
      <c r="F10" s="4"/>
      <c r="G10" s="4"/>
      <c r="H10" s="4"/>
      <c r="I10" s="4"/>
      <c r="J10" s="4"/>
      <c r="K10" s="4"/>
      <c r="L10" s="4"/>
      <c r="M10" s="4">
        <v>25</v>
      </c>
      <c r="N10" s="4"/>
      <c r="P10" t="s">
        <v>54</v>
      </c>
    </row>
    <row r="11" spans="1:16" ht="15.75" x14ac:dyDescent="0.25">
      <c r="A11" s="3" t="s">
        <v>13</v>
      </c>
      <c r="E11" s="5">
        <v>445</v>
      </c>
      <c r="F11" s="5">
        <f t="shared" ref="F11:M11" si="0">F5+F6+F7+F8+F9+F10</f>
        <v>7.63</v>
      </c>
      <c r="G11" s="5">
        <f t="shared" si="0"/>
        <v>10.419999999999998</v>
      </c>
      <c r="H11" s="5">
        <f t="shared" si="0"/>
        <v>64.45</v>
      </c>
      <c r="I11" s="5">
        <f t="shared" si="0"/>
        <v>47.300000000000004</v>
      </c>
      <c r="J11" s="5">
        <f t="shared" si="0"/>
        <v>4.04</v>
      </c>
      <c r="K11" s="5">
        <f t="shared" si="0"/>
        <v>0.19</v>
      </c>
      <c r="L11" s="5">
        <f t="shared" si="0"/>
        <v>8.3000000000000004E-2</v>
      </c>
      <c r="M11" s="5">
        <f t="shared" si="0"/>
        <v>25.13</v>
      </c>
      <c r="N11" s="5">
        <f>N5+N6+N7+N8+N9+N10</f>
        <v>424</v>
      </c>
    </row>
    <row r="12" spans="1:16" x14ac:dyDescent="0.25">
      <c r="E12" s="1" t="s">
        <v>14</v>
      </c>
    </row>
    <row r="13" spans="1:16" x14ac:dyDescent="0.25">
      <c r="A13" s="1" t="s">
        <v>1</v>
      </c>
    </row>
    <row r="14" spans="1:16" x14ac:dyDescent="0.25">
      <c r="A14" t="s">
        <v>15</v>
      </c>
      <c r="D14">
        <v>241</v>
      </c>
      <c r="E14">
        <v>180</v>
      </c>
      <c r="F14">
        <v>3.8</v>
      </c>
      <c r="G14">
        <v>7.3</v>
      </c>
      <c r="H14">
        <v>28</v>
      </c>
      <c r="I14">
        <v>44.28</v>
      </c>
      <c r="J14">
        <v>1.2</v>
      </c>
      <c r="K14">
        <v>0.17</v>
      </c>
      <c r="L14">
        <v>0.13</v>
      </c>
      <c r="M14">
        <v>21.8</v>
      </c>
      <c r="N14">
        <v>192.6</v>
      </c>
    </row>
    <row r="15" spans="1:16" x14ac:dyDescent="0.25">
      <c r="A15" t="s">
        <v>16</v>
      </c>
      <c r="D15" t="s">
        <v>17</v>
      </c>
      <c r="E15">
        <v>100</v>
      </c>
      <c r="F15">
        <v>8.86</v>
      </c>
      <c r="G15">
        <v>26.16</v>
      </c>
      <c r="H15">
        <v>12.83</v>
      </c>
      <c r="I15">
        <v>34.5</v>
      </c>
      <c r="J15">
        <v>1.31</v>
      </c>
      <c r="K15">
        <v>0.36</v>
      </c>
      <c r="L15">
        <v>0.11</v>
      </c>
      <c r="M15">
        <v>0.12</v>
      </c>
      <c r="N15">
        <v>285</v>
      </c>
    </row>
    <row r="16" spans="1:16" x14ac:dyDescent="0.25">
      <c r="A16" t="s">
        <v>53</v>
      </c>
      <c r="D16">
        <v>283</v>
      </c>
      <c r="E16">
        <v>200</v>
      </c>
      <c r="F16">
        <v>0.44</v>
      </c>
      <c r="G16">
        <v>0.02</v>
      </c>
      <c r="H16">
        <v>27.8</v>
      </c>
      <c r="I16">
        <v>31.8</v>
      </c>
      <c r="J16">
        <v>1.25</v>
      </c>
      <c r="K16">
        <v>0</v>
      </c>
      <c r="L16">
        <v>0.01</v>
      </c>
      <c r="M16">
        <v>0.4</v>
      </c>
      <c r="N16">
        <v>113</v>
      </c>
    </row>
    <row r="17" spans="1:15" x14ac:dyDescent="0.25">
      <c r="A17" t="s">
        <v>27</v>
      </c>
      <c r="E17">
        <v>2.5000000000000001E-2</v>
      </c>
      <c r="M17">
        <v>25</v>
      </c>
    </row>
    <row r="18" spans="1:15" x14ac:dyDescent="0.25">
      <c r="A18" t="s">
        <v>19</v>
      </c>
      <c r="E18">
        <v>25</v>
      </c>
      <c r="F18">
        <v>1.19</v>
      </c>
      <c r="G18">
        <v>1.02</v>
      </c>
      <c r="H18">
        <v>11.88</v>
      </c>
      <c r="I18">
        <v>31.25</v>
      </c>
      <c r="J18">
        <v>0.9</v>
      </c>
      <c r="K18">
        <v>0.1</v>
      </c>
      <c r="L18">
        <v>0.06</v>
      </c>
      <c r="M18">
        <v>0.05</v>
      </c>
      <c r="N18">
        <v>64.150000000000006</v>
      </c>
      <c r="O18" t="s">
        <v>54</v>
      </c>
    </row>
    <row r="19" spans="1:15" ht="15.75" x14ac:dyDescent="0.25">
      <c r="A19" s="2" t="s">
        <v>60</v>
      </c>
      <c r="B19" s="2"/>
      <c r="C19" s="2"/>
      <c r="D19" s="2"/>
      <c r="E19" s="2">
        <v>10</v>
      </c>
      <c r="F19" s="4">
        <v>0.85</v>
      </c>
      <c r="G19" s="4">
        <v>0.33</v>
      </c>
      <c r="H19" s="4">
        <v>4.25</v>
      </c>
      <c r="I19" s="4">
        <v>0.7</v>
      </c>
      <c r="J19" s="4">
        <v>0.3</v>
      </c>
      <c r="K19" s="4">
        <v>0.04</v>
      </c>
      <c r="L19" s="4">
        <v>0.03</v>
      </c>
      <c r="M19" s="4">
        <v>0.04</v>
      </c>
      <c r="N19" s="4">
        <v>25.4</v>
      </c>
    </row>
    <row r="20" spans="1:15" x14ac:dyDescent="0.25">
      <c r="A20" s="1" t="s">
        <v>13</v>
      </c>
      <c r="E20" s="5">
        <f t="shared" ref="E20:M20" si="1">E14+E15+E16+E17+E18+E19</f>
        <v>515.02499999999998</v>
      </c>
      <c r="F20" s="5">
        <f t="shared" si="1"/>
        <v>15.139999999999999</v>
      </c>
      <c r="G20" s="5">
        <f t="shared" si="1"/>
        <v>34.830000000000005</v>
      </c>
      <c r="H20" s="5">
        <f t="shared" si="1"/>
        <v>84.759999999999991</v>
      </c>
      <c r="I20" s="5">
        <f t="shared" si="1"/>
        <v>142.52999999999997</v>
      </c>
      <c r="J20" s="5">
        <f t="shared" si="1"/>
        <v>4.96</v>
      </c>
      <c r="K20" s="5">
        <f t="shared" si="1"/>
        <v>0.67</v>
      </c>
      <c r="L20" s="5">
        <f t="shared" si="1"/>
        <v>0.33999999999999997</v>
      </c>
      <c r="M20" s="5">
        <f t="shared" si="1"/>
        <v>47.41</v>
      </c>
      <c r="N20" s="5">
        <f>N14+N15+N16+N17+N18+N19</f>
        <v>680.15</v>
      </c>
    </row>
    <row r="22" spans="1:15" x14ac:dyDescent="0.25">
      <c r="A22" s="1" t="s">
        <v>1</v>
      </c>
      <c r="E22" s="1" t="s">
        <v>20</v>
      </c>
    </row>
    <row r="23" spans="1:15" x14ac:dyDescent="0.25">
      <c r="A23" t="s">
        <v>21</v>
      </c>
      <c r="D23">
        <v>180</v>
      </c>
      <c r="E23">
        <v>100</v>
      </c>
      <c r="F23">
        <v>18.059999999999999</v>
      </c>
      <c r="G23">
        <v>20.2</v>
      </c>
      <c r="H23">
        <v>5.6</v>
      </c>
      <c r="I23">
        <v>24.34</v>
      </c>
      <c r="J23">
        <v>0.96</v>
      </c>
      <c r="K23">
        <v>0.04</v>
      </c>
      <c r="L23">
        <v>0.09</v>
      </c>
      <c r="M23">
        <v>0.5</v>
      </c>
      <c r="N23">
        <v>276.27999999999997</v>
      </c>
    </row>
    <row r="24" spans="1:15" x14ac:dyDescent="0.25">
      <c r="A24" t="s">
        <v>22</v>
      </c>
    </row>
    <row r="25" spans="1:15" x14ac:dyDescent="0.25">
      <c r="A25" t="s">
        <v>23</v>
      </c>
      <c r="D25">
        <v>227</v>
      </c>
      <c r="E25">
        <v>180</v>
      </c>
      <c r="F25">
        <v>6.62</v>
      </c>
      <c r="G25">
        <v>6.63</v>
      </c>
      <c r="H25">
        <v>44.16</v>
      </c>
      <c r="I25">
        <v>6.1</v>
      </c>
      <c r="J25">
        <v>1.4</v>
      </c>
      <c r="K25">
        <v>0.08</v>
      </c>
      <c r="L25">
        <v>0.03</v>
      </c>
      <c r="M25">
        <v>0</v>
      </c>
      <c r="N25">
        <v>277.44</v>
      </c>
    </row>
    <row r="26" spans="1:15" ht="15.75" x14ac:dyDescent="0.25">
      <c r="A26" s="2" t="s">
        <v>18</v>
      </c>
      <c r="B26" s="2"/>
      <c r="C26" s="2"/>
      <c r="D26" s="2">
        <v>293</v>
      </c>
      <c r="E26" s="2">
        <v>200</v>
      </c>
      <c r="F26" s="4">
        <v>1</v>
      </c>
      <c r="G26" s="4">
        <v>0</v>
      </c>
      <c r="H26" s="4">
        <v>20.2</v>
      </c>
      <c r="I26" s="4">
        <v>12.6</v>
      </c>
      <c r="J26" s="4">
        <v>2.52</v>
      </c>
      <c r="K26" s="4">
        <v>0.02</v>
      </c>
      <c r="L26" s="4">
        <v>0.02</v>
      </c>
      <c r="M26" s="4">
        <v>3.6</v>
      </c>
      <c r="N26" s="4">
        <v>76</v>
      </c>
    </row>
    <row r="27" spans="1:15" ht="15.75" x14ac:dyDescent="0.25">
      <c r="A27" s="2" t="s">
        <v>19</v>
      </c>
      <c r="B27" s="2"/>
      <c r="C27" s="2"/>
      <c r="D27" s="2"/>
      <c r="E27" s="2">
        <v>25</v>
      </c>
      <c r="F27" s="4">
        <v>1.19</v>
      </c>
      <c r="G27" s="4">
        <v>1.02</v>
      </c>
      <c r="H27" s="4">
        <v>11.88</v>
      </c>
      <c r="I27" s="4">
        <v>31.25</v>
      </c>
      <c r="J27" s="4">
        <v>0.9</v>
      </c>
      <c r="K27" s="4">
        <v>0.1</v>
      </c>
      <c r="L27" s="4">
        <v>6.3E-2</v>
      </c>
      <c r="M27" s="4">
        <v>0.05</v>
      </c>
      <c r="N27" s="4">
        <v>64.150000000000006</v>
      </c>
    </row>
    <row r="28" spans="1:15" ht="15.75" x14ac:dyDescent="0.25">
      <c r="A28" s="3" t="s">
        <v>13</v>
      </c>
      <c r="B28" s="2"/>
      <c r="C28" s="2"/>
      <c r="D28" s="2"/>
      <c r="E28" s="7">
        <v>505</v>
      </c>
      <c r="F28" s="7">
        <f t="shared" ref="F28:M28" si="2">F23+F24+F25+F26+F27</f>
        <v>26.87</v>
      </c>
      <c r="G28" s="7">
        <f t="shared" si="2"/>
        <v>27.849999999999998</v>
      </c>
      <c r="H28" s="7">
        <f t="shared" si="2"/>
        <v>81.839999999999989</v>
      </c>
      <c r="I28" s="7">
        <f t="shared" si="2"/>
        <v>74.289999999999992</v>
      </c>
      <c r="J28" s="7">
        <f t="shared" si="2"/>
        <v>5.78</v>
      </c>
      <c r="K28" s="7">
        <f t="shared" si="2"/>
        <v>0.24</v>
      </c>
      <c r="L28" s="7">
        <f t="shared" si="2"/>
        <v>0.20299999999999999</v>
      </c>
      <c r="M28" s="7">
        <f t="shared" si="2"/>
        <v>4.1499999999999995</v>
      </c>
      <c r="N28" s="7">
        <f>N23+N24+N25+N26+N27</f>
        <v>693.87</v>
      </c>
    </row>
    <row r="31" spans="1:15" ht="15.75" x14ac:dyDescent="0.25">
      <c r="A31" s="2"/>
      <c r="B31" s="2"/>
      <c r="C31" s="2"/>
      <c r="D31" s="2"/>
      <c r="E31" s="3" t="s">
        <v>24</v>
      </c>
      <c r="F31" s="4"/>
      <c r="G31" s="4"/>
      <c r="H31" s="7"/>
      <c r="I31" s="4"/>
      <c r="J31" s="4"/>
      <c r="K31" s="4"/>
      <c r="L31" s="4"/>
      <c r="M31" s="4"/>
      <c r="N31" s="4"/>
    </row>
    <row r="32" spans="1:15" ht="15.75" x14ac:dyDescent="0.25">
      <c r="A32" s="3" t="s">
        <v>1</v>
      </c>
      <c r="B32" s="2"/>
      <c r="C32" s="2"/>
      <c r="D32" s="2"/>
      <c r="E32" s="2"/>
      <c r="F32" s="4"/>
      <c r="G32" s="4"/>
      <c r="H32" s="4"/>
      <c r="I32" s="4"/>
      <c r="J32" s="4"/>
      <c r="K32" s="4"/>
      <c r="L32" s="4"/>
      <c r="M32" s="4"/>
      <c r="N32" s="4"/>
    </row>
    <row r="33" spans="1:14" ht="15.75" x14ac:dyDescent="0.25">
      <c r="A33" s="2" t="s">
        <v>61</v>
      </c>
      <c r="B33" s="2"/>
      <c r="C33" s="2"/>
      <c r="D33" s="2"/>
    </row>
    <row r="34" spans="1:14" ht="15.75" x14ac:dyDescent="0.25">
      <c r="A34" s="2" t="s">
        <v>62</v>
      </c>
      <c r="B34" s="2"/>
      <c r="C34" s="2"/>
      <c r="D34" s="2">
        <v>141</v>
      </c>
      <c r="E34" s="2" t="s">
        <v>63</v>
      </c>
      <c r="F34" s="4">
        <v>30.75</v>
      </c>
      <c r="G34" s="4">
        <v>21.13</v>
      </c>
      <c r="H34" s="4">
        <v>30.02</v>
      </c>
      <c r="I34" s="4">
        <v>257.8</v>
      </c>
      <c r="J34" s="4">
        <v>1.2150000000000001</v>
      </c>
      <c r="K34" s="4">
        <v>0.09</v>
      </c>
      <c r="L34" s="4">
        <v>0.45</v>
      </c>
      <c r="M34" s="4">
        <v>0.43</v>
      </c>
      <c r="N34" s="4">
        <v>432.25</v>
      </c>
    </row>
    <row r="35" spans="1:14" ht="15.75" x14ac:dyDescent="0.25">
      <c r="A35" s="2" t="s">
        <v>25</v>
      </c>
      <c r="B35" s="2"/>
      <c r="C35" s="2"/>
      <c r="D35" s="2"/>
      <c r="E35" s="2">
        <v>30</v>
      </c>
      <c r="F35" s="6">
        <v>2.85</v>
      </c>
      <c r="G35" s="6">
        <v>2.85</v>
      </c>
      <c r="H35" s="6">
        <v>21.6</v>
      </c>
      <c r="I35" s="6">
        <v>8.1999999999999993</v>
      </c>
      <c r="J35" s="6">
        <v>0.37</v>
      </c>
      <c r="K35" s="6">
        <v>0.03</v>
      </c>
      <c r="L35" s="6">
        <v>0.03</v>
      </c>
      <c r="M35" s="6">
        <v>0.01</v>
      </c>
      <c r="N35" s="6">
        <v>135</v>
      </c>
    </row>
    <row r="36" spans="1:14" ht="15.75" x14ac:dyDescent="0.25">
      <c r="A36" s="2" t="s">
        <v>26</v>
      </c>
      <c r="B36" s="2"/>
      <c r="C36" s="2"/>
      <c r="D36" s="2">
        <v>299</v>
      </c>
      <c r="E36" s="2">
        <v>200</v>
      </c>
      <c r="F36" s="4">
        <v>0.05</v>
      </c>
      <c r="G36" s="4">
        <v>0.02</v>
      </c>
      <c r="H36" s="4">
        <v>9.32</v>
      </c>
      <c r="I36" s="4">
        <v>8</v>
      </c>
      <c r="J36" s="4">
        <v>0.19</v>
      </c>
      <c r="K36" s="4">
        <v>0</v>
      </c>
      <c r="L36" s="4">
        <v>0.02</v>
      </c>
      <c r="M36" s="4">
        <v>0.02</v>
      </c>
      <c r="N36" s="4">
        <v>37.299999999999997</v>
      </c>
    </row>
    <row r="37" spans="1:14" ht="15.75" x14ac:dyDescent="0.25">
      <c r="A37" s="2" t="s">
        <v>27</v>
      </c>
      <c r="B37" s="2"/>
      <c r="C37" s="2"/>
      <c r="D37" s="2"/>
      <c r="E37" s="2">
        <v>2.5000000000000001E-2</v>
      </c>
      <c r="F37" s="4"/>
      <c r="G37" s="4"/>
      <c r="H37" s="4"/>
      <c r="I37" s="4"/>
      <c r="J37" s="4"/>
      <c r="K37" s="4"/>
      <c r="L37" s="4"/>
      <c r="M37" s="4">
        <v>25</v>
      </c>
      <c r="N37" s="4"/>
    </row>
    <row r="38" spans="1:14" ht="15.75" x14ac:dyDescent="0.25">
      <c r="A38" s="3" t="s">
        <v>13</v>
      </c>
      <c r="B38" s="2"/>
      <c r="C38" s="2"/>
      <c r="D38" s="2"/>
      <c r="E38" s="7">
        <v>400.03</v>
      </c>
      <c r="F38" s="7">
        <f>F34+F35+F36+F37</f>
        <v>33.65</v>
      </c>
      <c r="G38" s="7">
        <f>G34+G35+G36+G37</f>
        <v>24</v>
      </c>
      <c r="H38" s="7">
        <f>H34+H35+H36+H37</f>
        <v>60.940000000000005</v>
      </c>
      <c r="I38" s="7">
        <f>I34+I35+I36+I37</f>
        <v>274</v>
      </c>
      <c r="J38" s="7">
        <f>J34+J35+J36+J37</f>
        <v>1.7749999999999999</v>
      </c>
      <c r="K38" s="7">
        <f>K34+K35+K36+K37</f>
        <v>0.12</v>
      </c>
      <c r="L38" s="7">
        <f>L34+L35+L36+L37</f>
        <v>0.5</v>
      </c>
      <c r="M38" s="7">
        <f>M34+M35+M36+M37</f>
        <v>25.46</v>
      </c>
      <c r="N38" s="7">
        <f>N34+N35+N36+N37</f>
        <v>604.54999999999995</v>
      </c>
    </row>
    <row r="40" spans="1:14" x14ac:dyDescent="0.25">
      <c r="E40" s="1" t="s">
        <v>28</v>
      </c>
    </row>
    <row r="41" spans="1:14" x14ac:dyDescent="0.25">
      <c r="A41" s="1" t="s">
        <v>1</v>
      </c>
    </row>
    <row r="42" spans="1:14" x14ac:dyDescent="0.25">
      <c r="A42" t="s">
        <v>29</v>
      </c>
      <c r="D42">
        <v>165</v>
      </c>
      <c r="E42">
        <v>100</v>
      </c>
      <c r="F42">
        <v>9.33</v>
      </c>
      <c r="G42">
        <v>2.78</v>
      </c>
      <c r="H42">
        <v>4.7699999999999996</v>
      </c>
      <c r="I42">
        <v>39.4</v>
      </c>
      <c r="J42">
        <v>0.52</v>
      </c>
      <c r="K42">
        <v>7.0000000000000007E-2</v>
      </c>
      <c r="L42">
        <v>0.08</v>
      </c>
      <c r="M42">
        <v>0.56999999999999995</v>
      </c>
      <c r="N42">
        <v>118.75</v>
      </c>
    </row>
    <row r="43" spans="1:14" x14ac:dyDescent="0.25">
      <c r="A43" t="s">
        <v>15</v>
      </c>
      <c r="D43">
        <v>241</v>
      </c>
      <c r="E43">
        <v>180</v>
      </c>
      <c r="F43">
        <v>3.8</v>
      </c>
      <c r="G43">
        <v>7.3</v>
      </c>
      <c r="H43">
        <v>28</v>
      </c>
      <c r="I43">
        <v>44.28</v>
      </c>
      <c r="J43">
        <v>1.2</v>
      </c>
      <c r="K43">
        <v>0.17</v>
      </c>
      <c r="L43">
        <v>0.13</v>
      </c>
      <c r="M43">
        <v>21.8</v>
      </c>
      <c r="N43">
        <v>192.6</v>
      </c>
    </row>
    <row r="44" spans="1:14" ht="15.75" x14ac:dyDescent="0.25">
      <c r="A44" s="2" t="s">
        <v>26</v>
      </c>
      <c r="B44" s="2"/>
      <c r="C44" s="2"/>
      <c r="D44" s="2">
        <v>299</v>
      </c>
      <c r="E44" s="2">
        <v>200</v>
      </c>
      <c r="F44" s="4">
        <v>0.05</v>
      </c>
      <c r="G44" s="4">
        <v>0.02</v>
      </c>
      <c r="H44" s="4">
        <v>9.32</v>
      </c>
      <c r="I44" s="4">
        <v>8</v>
      </c>
      <c r="J44" s="4">
        <v>0.19</v>
      </c>
      <c r="K44" s="4">
        <v>0</v>
      </c>
      <c r="L44" s="4">
        <v>0.02</v>
      </c>
      <c r="M44" s="4">
        <v>0.02</v>
      </c>
      <c r="N44" s="4">
        <v>37.299999999999997</v>
      </c>
    </row>
    <row r="45" spans="1:14" ht="15.75" x14ac:dyDescent="0.25">
      <c r="A45" s="2" t="s">
        <v>27</v>
      </c>
      <c r="B45" s="2"/>
      <c r="C45" s="2"/>
      <c r="D45" s="2"/>
      <c r="E45" s="2">
        <v>2.5000000000000001E-2</v>
      </c>
      <c r="F45" s="4"/>
      <c r="G45" s="4"/>
      <c r="H45" s="4"/>
      <c r="I45" s="4"/>
      <c r="J45" s="4"/>
      <c r="K45" s="4"/>
      <c r="L45" s="4"/>
      <c r="M45" s="4">
        <v>25</v>
      </c>
      <c r="N45" s="4"/>
    </row>
    <row r="46" spans="1:14" x14ac:dyDescent="0.25">
      <c r="A46" t="s">
        <v>19</v>
      </c>
      <c r="E46">
        <v>25</v>
      </c>
      <c r="F46">
        <v>1.19</v>
      </c>
      <c r="G46">
        <v>1.02</v>
      </c>
      <c r="H46">
        <v>11.88</v>
      </c>
      <c r="I46">
        <v>31.25</v>
      </c>
      <c r="J46">
        <v>0.9</v>
      </c>
      <c r="K46">
        <v>0.1</v>
      </c>
      <c r="L46">
        <v>0.06</v>
      </c>
      <c r="M46">
        <v>0.05</v>
      </c>
      <c r="N46">
        <v>64.150000000000006</v>
      </c>
    </row>
    <row r="47" spans="1:14" ht="15.75" x14ac:dyDescent="0.25">
      <c r="A47" s="2" t="s">
        <v>60</v>
      </c>
      <c r="B47" s="2"/>
      <c r="C47" s="2"/>
      <c r="D47" s="2"/>
      <c r="E47" s="2">
        <v>10</v>
      </c>
      <c r="F47" s="4">
        <v>0.85</v>
      </c>
      <c r="G47" s="4">
        <v>0.33</v>
      </c>
      <c r="H47" s="4">
        <v>4.25</v>
      </c>
      <c r="I47" s="4">
        <v>0.7</v>
      </c>
      <c r="J47" s="4">
        <v>0.3</v>
      </c>
      <c r="K47" s="4">
        <v>0.04</v>
      </c>
      <c r="L47" s="4">
        <v>0.03</v>
      </c>
      <c r="M47" s="4">
        <v>0.04</v>
      </c>
      <c r="N47" s="4">
        <v>25.4</v>
      </c>
    </row>
    <row r="48" spans="1:14" x14ac:dyDescent="0.25">
      <c r="A48" s="1" t="s">
        <v>13</v>
      </c>
      <c r="E48" s="5">
        <f t="shared" ref="E48:M48" si="3">E42+E43+E44+E45+E46+E47</f>
        <v>515.02499999999998</v>
      </c>
      <c r="F48" s="5">
        <f t="shared" si="3"/>
        <v>15.219999999999999</v>
      </c>
      <c r="G48" s="5">
        <f t="shared" si="3"/>
        <v>11.45</v>
      </c>
      <c r="H48" s="5">
        <f t="shared" si="3"/>
        <v>58.22</v>
      </c>
      <c r="I48" s="5">
        <f t="shared" si="3"/>
        <v>123.63000000000001</v>
      </c>
      <c r="J48" s="5">
        <f t="shared" si="3"/>
        <v>3.11</v>
      </c>
      <c r="K48" s="5">
        <f t="shared" si="3"/>
        <v>0.38</v>
      </c>
      <c r="L48" s="5">
        <f t="shared" si="3"/>
        <v>0.32000000000000006</v>
      </c>
      <c r="M48" s="5">
        <f t="shared" si="3"/>
        <v>47.48</v>
      </c>
      <c r="N48" s="5">
        <f>N42+N43+N44+N45+N46+N47</f>
        <v>438.20000000000005</v>
      </c>
    </row>
    <row r="50" spans="1:14" x14ac:dyDescent="0.25">
      <c r="E50" s="1" t="s">
        <v>30</v>
      </c>
    </row>
    <row r="51" spans="1:14" x14ac:dyDescent="0.25">
      <c r="A51" s="1" t="s">
        <v>1</v>
      </c>
    </row>
    <row r="52" spans="1:14" x14ac:dyDescent="0.25">
      <c r="A52" t="s">
        <v>31</v>
      </c>
      <c r="D52">
        <v>124</v>
      </c>
      <c r="E52" t="s">
        <v>55</v>
      </c>
      <c r="F52">
        <v>6.12</v>
      </c>
      <c r="G52">
        <v>9.5399999999999991</v>
      </c>
      <c r="H52">
        <v>33.659999999999997</v>
      </c>
      <c r="I52">
        <v>20.05</v>
      </c>
      <c r="J52">
        <v>0.63</v>
      </c>
      <c r="K52">
        <v>0.04</v>
      </c>
      <c r="L52">
        <v>0.05</v>
      </c>
      <c r="M52">
        <v>0.55000000000000004</v>
      </c>
      <c r="N52">
        <v>262.8</v>
      </c>
    </row>
    <row r="53" spans="1:14" x14ac:dyDescent="0.25">
      <c r="A53" t="s">
        <v>32</v>
      </c>
      <c r="D53">
        <v>265</v>
      </c>
      <c r="E53" t="s">
        <v>64</v>
      </c>
      <c r="F53">
        <v>0.7</v>
      </c>
      <c r="G53">
        <v>2.52</v>
      </c>
      <c r="H53">
        <v>4.82</v>
      </c>
      <c r="I53">
        <v>9.52</v>
      </c>
      <c r="J53">
        <v>0.28000000000000003</v>
      </c>
      <c r="K53">
        <v>0.02</v>
      </c>
      <c r="L53">
        <v>0.02</v>
      </c>
      <c r="M53">
        <v>1.42</v>
      </c>
      <c r="N53">
        <v>44.7</v>
      </c>
    </row>
    <row r="54" spans="1:14" x14ac:dyDescent="0.25">
      <c r="A54" t="s">
        <v>26</v>
      </c>
      <c r="D54">
        <v>299</v>
      </c>
      <c r="E54">
        <v>200</v>
      </c>
      <c r="F54">
        <v>0.05</v>
      </c>
      <c r="G54">
        <v>0.02</v>
      </c>
      <c r="H54">
        <v>9.32</v>
      </c>
      <c r="I54">
        <v>8</v>
      </c>
      <c r="J54">
        <v>0.19</v>
      </c>
      <c r="K54">
        <v>0</v>
      </c>
      <c r="L54">
        <v>0.02</v>
      </c>
      <c r="M54">
        <v>0.02</v>
      </c>
      <c r="N54">
        <v>37.299999999999997</v>
      </c>
    </row>
    <row r="55" spans="1:14" x14ac:dyDescent="0.25">
      <c r="A55" t="s">
        <v>27</v>
      </c>
      <c r="E55">
        <v>2.5000000000000001E-2</v>
      </c>
      <c r="M55">
        <v>25</v>
      </c>
    </row>
    <row r="56" spans="1:14" x14ac:dyDescent="0.25">
      <c r="A56" s="1" t="s">
        <v>13</v>
      </c>
      <c r="E56" s="1">
        <v>420.03</v>
      </c>
      <c r="F56" s="1">
        <f t="shared" ref="F56:M56" si="4">F52+F53+F54+F55</f>
        <v>6.87</v>
      </c>
      <c r="G56" s="1">
        <f t="shared" si="4"/>
        <v>12.079999999999998</v>
      </c>
      <c r="H56" s="1">
        <f t="shared" si="4"/>
        <v>47.8</v>
      </c>
      <c r="I56" s="1">
        <f t="shared" si="4"/>
        <v>37.57</v>
      </c>
      <c r="J56" s="1">
        <f t="shared" si="4"/>
        <v>1.1000000000000001</v>
      </c>
      <c r="K56" s="1">
        <f t="shared" si="4"/>
        <v>0.06</v>
      </c>
      <c r="L56" s="1">
        <f t="shared" si="4"/>
        <v>9.0000000000000011E-2</v>
      </c>
      <c r="M56" s="1">
        <f t="shared" si="4"/>
        <v>26.99</v>
      </c>
      <c r="N56" s="1">
        <f>N52+N53+N54+N55</f>
        <v>344.8</v>
      </c>
    </row>
    <row r="61" spans="1:14" x14ac:dyDescent="0.25">
      <c r="E61" s="1" t="s">
        <v>33</v>
      </c>
    </row>
    <row r="63" spans="1:14" x14ac:dyDescent="0.25">
      <c r="A63" s="1" t="s">
        <v>1</v>
      </c>
    </row>
    <row r="64" spans="1:14" x14ac:dyDescent="0.25">
      <c r="A64" t="s">
        <v>34</v>
      </c>
      <c r="D64">
        <v>181</v>
      </c>
      <c r="E64">
        <v>200</v>
      </c>
      <c r="F64">
        <v>28.8</v>
      </c>
      <c r="G64">
        <v>7.4</v>
      </c>
      <c r="H64">
        <v>25.6</v>
      </c>
      <c r="I64">
        <v>33.18</v>
      </c>
      <c r="J64">
        <v>4.2</v>
      </c>
      <c r="K64">
        <v>0.3</v>
      </c>
      <c r="L64">
        <v>0.4</v>
      </c>
      <c r="M64">
        <v>10</v>
      </c>
      <c r="N64">
        <v>283.7</v>
      </c>
    </row>
    <row r="65" spans="1:14" x14ac:dyDescent="0.25">
      <c r="A65" t="s">
        <v>19</v>
      </c>
      <c r="E65">
        <v>25</v>
      </c>
      <c r="F65">
        <v>1.19</v>
      </c>
      <c r="G65">
        <v>1.02</v>
      </c>
      <c r="H65">
        <v>11.88</v>
      </c>
      <c r="I65">
        <v>31.25</v>
      </c>
      <c r="J65">
        <v>0.9</v>
      </c>
      <c r="K65">
        <v>0.1</v>
      </c>
      <c r="L65">
        <v>0.06</v>
      </c>
      <c r="M65">
        <v>0.05</v>
      </c>
      <c r="N65">
        <v>64.150000000000006</v>
      </c>
    </row>
    <row r="66" spans="1:14" ht="15.75" x14ac:dyDescent="0.25">
      <c r="A66" s="2" t="s">
        <v>60</v>
      </c>
      <c r="B66" s="2"/>
      <c r="C66" s="2"/>
      <c r="D66" s="2"/>
      <c r="E66" s="2">
        <v>10</v>
      </c>
      <c r="F66" s="4">
        <v>0.85</v>
      </c>
      <c r="G66" s="4">
        <v>0.33</v>
      </c>
      <c r="H66" s="4">
        <v>4.25</v>
      </c>
      <c r="I66" s="4">
        <v>0.7</v>
      </c>
      <c r="J66" s="4">
        <v>0.3</v>
      </c>
      <c r="K66" s="4">
        <v>0.04</v>
      </c>
      <c r="L66" s="4">
        <v>0.03</v>
      </c>
      <c r="M66" s="4">
        <v>0.04</v>
      </c>
      <c r="N66" s="4">
        <v>25.4</v>
      </c>
    </row>
    <row r="67" spans="1:14" x14ac:dyDescent="0.25">
      <c r="A67" t="s">
        <v>18</v>
      </c>
      <c r="D67">
        <v>293</v>
      </c>
      <c r="E67">
        <v>200</v>
      </c>
      <c r="F67">
        <v>1</v>
      </c>
      <c r="G67">
        <v>0</v>
      </c>
      <c r="H67">
        <v>20.2</v>
      </c>
      <c r="I67">
        <v>12.6</v>
      </c>
      <c r="J67">
        <v>2.52</v>
      </c>
      <c r="K67">
        <v>0.02</v>
      </c>
      <c r="L67">
        <v>0.02</v>
      </c>
      <c r="M67">
        <v>3.6</v>
      </c>
      <c r="N67">
        <v>76</v>
      </c>
    </row>
    <row r="68" spans="1:14" x14ac:dyDescent="0.25">
      <c r="A68" s="1" t="s">
        <v>13</v>
      </c>
      <c r="E68" s="5">
        <f t="shared" ref="E68:M68" si="5">E64+E65+E66+E67</f>
        <v>435</v>
      </c>
      <c r="F68" s="5">
        <f t="shared" si="5"/>
        <v>31.840000000000003</v>
      </c>
      <c r="G68" s="5">
        <f t="shared" si="5"/>
        <v>8.75</v>
      </c>
      <c r="H68" s="5">
        <f t="shared" si="5"/>
        <v>61.930000000000007</v>
      </c>
      <c r="I68" s="5">
        <f t="shared" si="5"/>
        <v>77.73</v>
      </c>
      <c r="J68" s="5">
        <f t="shared" si="5"/>
        <v>7.92</v>
      </c>
      <c r="K68" s="5">
        <f t="shared" si="5"/>
        <v>0.46</v>
      </c>
      <c r="L68" s="5">
        <f t="shared" si="5"/>
        <v>0.51</v>
      </c>
      <c r="M68" s="5">
        <f t="shared" si="5"/>
        <v>13.69</v>
      </c>
      <c r="N68" s="5">
        <f>N64+N65+N66+N67</f>
        <v>449.25</v>
      </c>
    </row>
    <row r="71" spans="1:14" x14ac:dyDescent="0.25">
      <c r="E71" s="1" t="s">
        <v>35</v>
      </c>
    </row>
    <row r="72" spans="1:14" x14ac:dyDescent="0.25">
      <c r="A72" s="1" t="s">
        <v>1</v>
      </c>
    </row>
    <row r="73" spans="1:14" x14ac:dyDescent="0.25">
      <c r="A73" t="s">
        <v>36</v>
      </c>
      <c r="D73">
        <v>193</v>
      </c>
      <c r="E73">
        <v>200</v>
      </c>
      <c r="F73">
        <v>24.33</v>
      </c>
      <c r="G73">
        <v>20.69</v>
      </c>
      <c r="H73">
        <v>33.71</v>
      </c>
      <c r="I73">
        <v>20.7</v>
      </c>
      <c r="J73">
        <v>1.87</v>
      </c>
      <c r="K73">
        <v>0.08</v>
      </c>
      <c r="L73">
        <v>0.08</v>
      </c>
      <c r="M73">
        <v>1.01</v>
      </c>
      <c r="N73">
        <v>418.37</v>
      </c>
    </row>
    <row r="74" spans="1:14" x14ac:dyDescent="0.25">
      <c r="A74" t="s">
        <v>19</v>
      </c>
      <c r="E74">
        <v>25</v>
      </c>
      <c r="F74">
        <v>1.19</v>
      </c>
      <c r="G74">
        <v>1.02</v>
      </c>
      <c r="H74">
        <v>11.88</v>
      </c>
      <c r="I74">
        <v>31.25</v>
      </c>
      <c r="J74">
        <v>0.9</v>
      </c>
      <c r="K74">
        <v>0.1</v>
      </c>
      <c r="L74">
        <v>0.06</v>
      </c>
      <c r="M74">
        <v>0.05</v>
      </c>
      <c r="N74">
        <v>64.150000000000006</v>
      </c>
    </row>
    <row r="75" spans="1:14" ht="15.75" x14ac:dyDescent="0.25">
      <c r="A75" s="2" t="s">
        <v>60</v>
      </c>
      <c r="B75" s="2"/>
      <c r="C75" s="2"/>
      <c r="D75" s="2"/>
      <c r="E75" s="2">
        <v>10</v>
      </c>
      <c r="F75" s="4">
        <v>0.85</v>
      </c>
      <c r="G75" s="4">
        <v>0.33</v>
      </c>
      <c r="H75" s="4">
        <v>4.25</v>
      </c>
      <c r="I75" s="4">
        <v>0.7</v>
      </c>
      <c r="J75" s="4">
        <v>0.3</v>
      </c>
      <c r="K75" s="4">
        <v>0.04</v>
      </c>
      <c r="L75" s="4">
        <v>0.03</v>
      </c>
      <c r="M75" s="4">
        <v>0.04</v>
      </c>
      <c r="N75" s="4">
        <v>25.4</v>
      </c>
    </row>
    <row r="76" spans="1:14" ht="15.75" x14ac:dyDescent="0.25">
      <c r="A76" s="2" t="s">
        <v>56</v>
      </c>
      <c r="B76" s="3"/>
      <c r="C76" s="3"/>
      <c r="D76" s="2">
        <v>294</v>
      </c>
      <c r="E76" s="2" t="s">
        <v>57</v>
      </c>
      <c r="F76" s="4">
        <v>0.13</v>
      </c>
      <c r="G76" s="4">
        <v>0.02</v>
      </c>
      <c r="H76" s="4">
        <v>10.7</v>
      </c>
      <c r="I76" s="4">
        <v>13.4</v>
      </c>
      <c r="J76" s="4">
        <v>0.34</v>
      </c>
      <c r="K76" s="4"/>
      <c r="L76" s="4"/>
      <c r="M76" s="4">
        <v>3</v>
      </c>
      <c r="N76" s="4">
        <v>43.1</v>
      </c>
    </row>
    <row r="77" spans="1:14" ht="15.75" x14ac:dyDescent="0.25">
      <c r="A77" s="1" t="s">
        <v>13</v>
      </c>
      <c r="E77" s="3">
        <v>482</v>
      </c>
      <c r="F77" s="5">
        <f t="shared" ref="F77:M77" si="6">F73+F74+F75+F76</f>
        <v>26.5</v>
      </c>
      <c r="G77" s="5">
        <f t="shared" si="6"/>
        <v>22.06</v>
      </c>
      <c r="H77" s="5">
        <f t="shared" si="6"/>
        <v>60.540000000000006</v>
      </c>
      <c r="I77" s="5">
        <f t="shared" si="6"/>
        <v>66.050000000000011</v>
      </c>
      <c r="J77" s="5">
        <f t="shared" si="6"/>
        <v>3.4099999999999997</v>
      </c>
      <c r="K77" s="5">
        <f t="shared" si="6"/>
        <v>0.22</v>
      </c>
      <c r="L77" s="5">
        <f t="shared" si="6"/>
        <v>0.17</v>
      </c>
      <c r="M77" s="5">
        <f t="shared" si="6"/>
        <v>4.0999999999999996</v>
      </c>
      <c r="N77" s="5">
        <f>N73+N74+N75+N76</f>
        <v>551.02</v>
      </c>
    </row>
    <row r="79" spans="1:14" x14ac:dyDescent="0.25">
      <c r="E79" s="1" t="s">
        <v>37</v>
      </c>
    </row>
    <row r="80" spans="1:14" x14ac:dyDescent="0.25">
      <c r="A80" s="1" t="s">
        <v>1</v>
      </c>
    </row>
    <row r="81" spans="1:14" ht="15.75" x14ac:dyDescent="0.25">
      <c r="A81" s="2" t="s">
        <v>65</v>
      </c>
      <c r="B81" s="2"/>
      <c r="C81" s="2"/>
      <c r="D81" s="2">
        <v>246</v>
      </c>
      <c r="E81" s="2">
        <v>30</v>
      </c>
      <c r="F81" s="4">
        <v>0.3</v>
      </c>
      <c r="G81" s="4">
        <v>7.0000000000000007E-2</v>
      </c>
      <c r="H81" s="4">
        <v>1.3</v>
      </c>
      <c r="I81" s="4">
        <v>11.47</v>
      </c>
      <c r="J81" s="4">
        <v>0.53</v>
      </c>
      <c r="K81" s="4">
        <v>0.01</v>
      </c>
      <c r="L81" s="4">
        <v>0.01</v>
      </c>
      <c r="M81" s="4">
        <v>2.02</v>
      </c>
      <c r="N81" s="4">
        <v>6</v>
      </c>
    </row>
    <row r="82" spans="1:14" x14ac:dyDescent="0.25">
      <c r="A82" t="s">
        <v>38</v>
      </c>
      <c r="D82">
        <v>205</v>
      </c>
      <c r="E82">
        <v>100</v>
      </c>
      <c r="F82">
        <v>12.2</v>
      </c>
      <c r="G82">
        <v>26.2</v>
      </c>
      <c r="H82">
        <v>0.44</v>
      </c>
      <c r="I82">
        <v>18.399999999999999</v>
      </c>
      <c r="J82">
        <v>1.8</v>
      </c>
      <c r="K82">
        <v>0.2</v>
      </c>
      <c r="L82">
        <v>0.16</v>
      </c>
      <c r="N82">
        <v>286</v>
      </c>
    </row>
    <row r="83" spans="1:14" x14ac:dyDescent="0.25">
      <c r="A83" t="s">
        <v>39</v>
      </c>
    </row>
    <row r="84" spans="1:14" x14ac:dyDescent="0.25">
      <c r="A84" t="s">
        <v>40</v>
      </c>
      <c r="D84">
        <v>241.23500000000001</v>
      </c>
      <c r="E84" t="s">
        <v>58</v>
      </c>
      <c r="F84">
        <v>3.07</v>
      </c>
      <c r="G84">
        <v>4.8</v>
      </c>
      <c r="H84">
        <v>18.3</v>
      </c>
      <c r="I84">
        <v>52.6</v>
      </c>
      <c r="J84">
        <v>1.04</v>
      </c>
      <c r="K84">
        <v>0.11</v>
      </c>
      <c r="L84">
        <v>0.09</v>
      </c>
      <c r="M84">
        <v>20.29</v>
      </c>
      <c r="N84">
        <v>129</v>
      </c>
    </row>
    <row r="85" spans="1:14" x14ac:dyDescent="0.25">
      <c r="A85" t="s">
        <v>19</v>
      </c>
      <c r="E85">
        <v>25</v>
      </c>
      <c r="F85">
        <v>1.19</v>
      </c>
      <c r="G85">
        <v>1.02</v>
      </c>
      <c r="H85">
        <v>11.88</v>
      </c>
      <c r="I85">
        <v>31.25</v>
      </c>
      <c r="J85">
        <v>0.9</v>
      </c>
      <c r="K85">
        <v>0.1</v>
      </c>
      <c r="L85">
        <v>0.06</v>
      </c>
      <c r="M85">
        <v>0.05</v>
      </c>
      <c r="N85">
        <v>64.150000000000006</v>
      </c>
    </row>
    <row r="86" spans="1:14" ht="15.75" x14ac:dyDescent="0.25">
      <c r="A86" s="2" t="s">
        <v>60</v>
      </c>
      <c r="B86" s="2"/>
      <c r="C86" s="2"/>
      <c r="D86" s="2"/>
      <c r="E86" s="2">
        <v>10</v>
      </c>
      <c r="F86" s="4">
        <v>0.85</v>
      </c>
      <c r="G86" s="4">
        <v>0.33</v>
      </c>
      <c r="H86" s="4">
        <v>4.25</v>
      </c>
      <c r="I86" s="4">
        <v>0.7</v>
      </c>
      <c r="J86" s="4">
        <v>0.3</v>
      </c>
      <c r="K86" s="4">
        <v>0.04</v>
      </c>
      <c r="L86" s="4">
        <v>0.03</v>
      </c>
      <c r="M86" s="4">
        <v>0.04</v>
      </c>
      <c r="N86" s="4">
        <v>25.4</v>
      </c>
    </row>
    <row r="87" spans="1:14" x14ac:dyDescent="0.25">
      <c r="A87" t="s">
        <v>53</v>
      </c>
      <c r="D87">
        <v>283</v>
      </c>
      <c r="E87">
        <v>200</v>
      </c>
      <c r="F87">
        <v>0.44</v>
      </c>
      <c r="G87">
        <v>0.02</v>
      </c>
      <c r="H87">
        <v>27.8</v>
      </c>
      <c r="I87">
        <v>31.8</v>
      </c>
      <c r="J87">
        <v>1.25</v>
      </c>
      <c r="K87">
        <v>0</v>
      </c>
      <c r="L87">
        <v>0.01</v>
      </c>
      <c r="M87">
        <v>0.4</v>
      </c>
      <c r="N87">
        <v>113</v>
      </c>
    </row>
    <row r="88" spans="1:14" x14ac:dyDescent="0.25">
      <c r="A88" t="s">
        <v>27</v>
      </c>
      <c r="E88">
        <v>2.5000000000000001E-2</v>
      </c>
      <c r="M88">
        <v>25</v>
      </c>
    </row>
    <row r="89" spans="1:14" x14ac:dyDescent="0.25">
      <c r="A89" s="1" t="s">
        <v>13</v>
      </c>
      <c r="E89" s="1">
        <v>525.03</v>
      </c>
      <c r="F89" s="5">
        <f t="shared" ref="F89:M89" si="7">F82+F83+F84+F85+F86+F87+F88</f>
        <v>17.750000000000004</v>
      </c>
      <c r="G89" s="5">
        <f t="shared" si="7"/>
        <v>32.370000000000005</v>
      </c>
      <c r="H89" s="5">
        <f t="shared" si="7"/>
        <v>62.67</v>
      </c>
      <c r="I89" s="5">
        <f t="shared" si="7"/>
        <v>134.75</v>
      </c>
      <c r="J89" s="5">
        <f t="shared" si="7"/>
        <v>5.29</v>
      </c>
      <c r="K89" s="5">
        <f t="shared" si="7"/>
        <v>0.45</v>
      </c>
      <c r="L89" s="5">
        <f t="shared" si="7"/>
        <v>0.35</v>
      </c>
      <c r="M89" s="5">
        <f t="shared" si="7"/>
        <v>45.78</v>
      </c>
      <c r="N89" s="5">
        <f>N81+N82+N83+N84+N85+N86+N87+N88</f>
        <v>623.54999999999995</v>
      </c>
    </row>
    <row r="94" spans="1:14" x14ac:dyDescent="0.25">
      <c r="E94" s="1" t="s">
        <v>41</v>
      </c>
    </row>
    <row r="96" spans="1:14" x14ac:dyDescent="0.25">
      <c r="A96" s="1" t="s">
        <v>1</v>
      </c>
    </row>
    <row r="97" spans="1:18" ht="15.75" x14ac:dyDescent="0.25">
      <c r="A97" s="2" t="s">
        <v>66</v>
      </c>
      <c r="B97" s="11"/>
      <c r="C97" s="4"/>
      <c r="D97" s="4"/>
      <c r="E97" s="11" t="s">
        <v>67</v>
      </c>
      <c r="F97" s="4">
        <v>18.13</v>
      </c>
      <c r="G97" s="4">
        <v>20.350000000000001</v>
      </c>
      <c r="H97" s="4">
        <v>47.73</v>
      </c>
      <c r="I97" s="4">
        <v>23.6</v>
      </c>
      <c r="J97" s="4">
        <v>0.2</v>
      </c>
      <c r="K97" s="4">
        <v>12</v>
      </c>
      <c r="L97">
        <v>0</v>
      </c>
      <c r="M97">
        <v>0.03</v>
      </c>
      <c r="N97">
        <v>589.20000000000005</v>
      </c>
    </row>
    <row r="98" spans="1:18" ht="15.75" x14ac:dyDescent="0.25">
      <c r="A98" s="2" t="s">
        <v>19</v>
      </c>
      <c r="B98" s="2"/>
      <c r="C98" s="2"/>
      <c r="D98" s="2"/>
      <c r="E98" s="2">
        <v>25</v>
      </c>
      <c r="F98" s="4">
        <v>1.19</v>
      </c>
      <c r="G98" s="4">
        <v>1.02</v>
      </c>
      <c r="H98" s="4">
        <v>11.88</v>
      </c>
      <c r="I98" s="4">
        <v>31.25</v>
      </c>
      <c r="J98" s="4">
        <v>0.9</v>
      </c>
      <c r="K98" s="4">
        <v>0.1</v>
      </c>
      <c r="L98" s="4">
        <v>6.3E-2</v>
      </c>
      <c r="M98" s="4">
        <v>0.05</v>
      </c>
      <c r="N98" s="4">
        <v>64.150000000000006</v>
      </c>
    </row>
    <row r="99" spans="1:18" ht="15.75" x14ac:dyDescent="0.25">
      <c r="A99" s="2" t="s">
        <v>26</v>
      </c>
      <c r="B99" s="2"/>
      <c r="C99" s="2"/>
      <c r="D99" s="2">
        <v>299</v>
      </c>
      <c r="E99" s="2">
        <v>200</v>
      </c>
      <c r="F99" s="4">
        <v>0.05</v>
      </c>
      <c r="G99" s="4">
        <v>0.02</v>
      </c>
      <c r="H99" s="4">
        <v>9.32</v>
      </c>
      <c r="I99" s="4">
        <v>10.6</v>
      </c>
      <c r="J99" s="4">
        <v>0.3</v>
      </c>
      <c r="K99" s="4"/>
      <c r="L99" s="4">
        <v>3.0000000000000001E-3</v>
      </c>
      <c r="M99" s="4">
        <v>0.03</v>
      </c>
      <c r="N99" s="4">
        <v>37.299999999999997</v>
      </c>
      <c r="R99" t="s">
        <v>54</v>
      </c>
    </row>
    <row r="100" spans="1:18" ht="15.75" x14ac:dyDescent="0.25">
      <c r="A100" s="2" t="s">
        <v>27</v>
      </c>
      <c r="B100" s="2"/>
      <c r="C100" s="2"/>
      <c r="D100" s="2"/>
      <c r="E100" s="2">
        <v>2.5000000000000001E-2</v>
      </c>
      <c r="F100" s="4"/>
      <c r="G100" s="4"/>
      <c r="H100" s="4"/>
      <c r="I100" s="4"/>
      <c r="J100" s="4"/>
      <c r="K100" s="4"/>
      <c r="L100" s="4"/>
      <c r="M100" s="4">
        <v>25</v>
      </c>
      <c r="N100" s="4"/>
    </row>
    <row r="101" spans="1:18" ht="15.75" x14ac:dyDescent="0.25">
      <c r="A101" s="3" t="s">
        <v>13</v>
      </c>
      <c r="B101" s="2"/>
      <c r="C101" s="2"/>
      <c r="D101" s="2"/>
      <c r="E101" s="12">
        <v>630</v>
      </c>
      <c r="F101" s="7">
        <f t="shared" ref="F101:M101" si="8">F97+F98+F99+F100</f>
        <v>19.37</v>
      </c>
      <c r="G101" s="7">
        <f t="shared" si="8"/>
        <v>21.39</v>
      </c>
      <c r="H101" s="7">
        <f t="shared" si="8"/>
        <v>68.930000000000007</v>
      </c>
      <c r="I101" s="7">
        <f t="shared" si="8"/>
        <v>65.45</v>
      </c>
      <c r="J101" s="7">
        <f t="shared" si="8"/>
        <v>1.4000000000000001</v>
      </c>
      <c r="K101" s="7">
        <f t="shared" si="8"/>
        <v>12.1</v>
      </c>
      <c r="L101" s="7">
        <f t="shared" si="8"/>
        <v>6.6000000000000003E-2</v>
      </c>
      <c r="M101" s="7">
        <f t="shared" si="8"/>
        <v>25.11</v>
      </c>
      <c r="N101" s="7">
        <f>N97+N98+N99+N100</f>
        <v>690.65</v>
      </c>
    </row>
    <row r="103" spans="1:18" x14ac:dyDescent="0.25">
      <c r="A103" t="s">
        <v>47</v>
      </c>
    </row>
    <row r="104" spans="1:18" x14ac:dyDescent="0.25">
      <c r="A104" t="s">
        <v>48</v>
      </c>
    </row>
    <row r="105" spans="1:18" x14ac:dyDescent="0.25">
      <c r="A105" t="s">
        <v>49</v>
      </c>
    </row>
    <row r="106" spans="1:18" x14ac:dyDescent="0.25">
      <c r="A106" t="s">
        <v>50</v>
      </c>
    </row>
    <row r="107" spans="1:18" x14ac:dyDescent="0.25">
      <c r="A107" t="s">
        <v>51</v>
      </c>
    </row>
    <row r="109" spans="1:18" x14ac:dyDescent="0.25">
      <c r="G109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2024-08-22T02:28:34Z</dcterms:modified>
</cp:coreProperties>
</file>